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15015" windowHeight="8835" activeTab="0"/>
  </bookViews>
  <sheets>
    <sheet name="Fractional function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<sst xmlns="http://schemas.openxmlformats.org/spreadsheetml/2006/main" count="9" uniqueCount="9">
  <si>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wavelength</t>
  </si>
  <si>
    <t>temperature</t>
  </si>
  <si>
    <t>T [K]</t>
  </si>
  <si>
    <t>fractional function</t>
  </si>
  <si>
    <r>
      <t>The fractional function F</t>
    </r>
    <r>
      <rPr>
        <b/>
        <vertAlign val="subscript"/>
        <sz val="8"/>
        <rFont val="Tahoma"/>
        <family val="2"/>
      </rPr>
      <t>0-</t>
    </r>
    <r>
      <rPr>
        <b/>
        <vertAlign val="subscript"/>
        <sz val="8"/>
        <rFont val="Symbol"/>
        <family val="1"/>
      </rPr>
      <t>l</t>
    </r>
    <r>
      <rPr>
        <b/>
        <vertAlign val="subscript"/>
        <sz val="8"/>
        <rFont val="Tahoma"/>
        <family val="2"/>
      </rPr>
      <t>T</t>
    </r>
    <r>
      <rPr>
        <b/>
        <sz val="8"/>
        <rFont val="Tahoma"/>
        <family val="2"/>
      </rPr>
      <t xml:space="preserve"> is calculated below by entering wavelength and temperature.</t>
    </r>
  </si>
  <si>
    <r>
      <t>l</t>
    </r>
    <r>
      <rPr>
        <sz val="8"/>
        <rFont val="Tahoma"/>
        <family val="2"/>
      </rPr>
      <t xml:space="preserve"> [</t>
    </r>
    <r>
      <rPr>
        <sz val="8"/>
        <rFont val="Symbol"/>
        <family val="1"/>
      </rPr>
      <t>m</t>
    </r>
    <r>
      <rPr>
        <sz val="8"/>
        <rFont val="Tahoma"/>
        <family val="2"/>
      </rPr>
      <t xml:space="preserve">m] </t>
    </r>
  </si>
  <si>
    <r>
      <t>l</t>
    </r>
    <r>
      <rPr>
        <sz val="8"/>
        <rFont val="Tahoma"/>
        <family val="2"/>
      </rPr>
      <t>T [10</t>
    </r>
    <r>
      <rPr>
        <vertAlign val="superscript"/>
        <sz val="8"/>
        <rFont val="Tahoma"/>
        <family val="2"/>
      </rPr>
      <t xml:space="preserve">-6 </t>
    </r>
    <r>
      <rPr>
        <sz val="8"/>
        <rFont val="Tahoma"/>
        <family val="2"/>
      </rPr>
      <t>mK]</t>
    </r>
  </si>
  <si>
    <r>
      <t>F</t>
    </r>
    <r>
      <rPr>
        <vertAlign val="subscript"/>
        <sz val="8"/>
        <rFont val="Tahoma"/>
        <family val="2"/>
      </rPr>
      <t>0-</t>
    </r>
    <r>
      <rPr>
        <vertAlign val="subscript"/>
        <sz val="8"/>
        <rFont val="Symbol"/>
        <family val="1"/>
      </rPr>
      <t>l</t>
    </r>
    <r>
      <rPr>
        <vertAlign val="subscript"/>
        <sz val="8"/>
        <rFont val="Tahoma"/>
        <family val="2"/>
      </rPr>
      <t>T</t>
    </r>
    <r>
      <rPr>
        <sz val="8"/>
        <rFont val="Tahoma"/>
        <family val="2"/>
      </rPr>
      <t xml:space="preserve"> [-]</t>
    </r>
  </si>
  <si>
    <r>
      <t>F</t>
    </r>
    <r>
      <rPr>
        <b/>
        <vertAlign val="subscript"/>
        <sz val="8"/>
        <color indexed="10"/>
        <rFont val="Tahoma"/>
        <family val="2"/>
      </rPr>
      <t>0-</t>
    </r>
    <r>
      <rPr>
        <b/>
        <vertAlign val="subscript"/>
        <sz val="8"/>
        <color indexed="10"/>
        <rFont val="Symbol"/>
        <family val="1"/>
      </rPr>
      <t>l</t>
    </r>
    <r>
      <rPr>
        <b/>
        <vertAlign val="subscript"/>
        <sz val="8"/>
        <color indexed="10"/>
        <rFont val="Tahoma"/>
        <family val="2"/>
      </rPr>
      <t>T</t>
    </r>
    <r>
      <rPr>
        <b/>
        <sz val="8"/>
        <color indexed="10"/>
        <rFont val="Tahoma"/>
        <family val="2"/>
      </rPr>
      <t xml:space="preserve"> is the portion of radiation emitted by a blackbody at temperature T in the wavelength interval [0,</t>
    </r>
    <r>
      <rPr>
        <b/>
        <sz val="8"/>
        <color indexed="10"/>
        <rFont val="Symbol"/>
        <family val="1"/>
      </rPr>
      <t>l</t>
    </r>
    <r>
      <rPr>
        <b/>
        <sz val="8"/>
        <color indexed="10"/>
        <rFont val="Tahoma"/>
        <family val="2"/>
      </rPr>
      <t>].</t>
    </r>
  </si>
</sst>
</file>

<file path=xl/styles.xml><?xml version="1.0" encoding="utf-8"?>
<styleSheet xmlns="http://schemas.openxmlformats.org/spreadsheetml/2006/main">
  <numFmts count="40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CHF &quot;\ #,##0;&quot;CHF &quot;\ \-#,##0"/>
    <numFmt numFmtId="165" formatCode="&quot;CHF &quot;\ #,##0;[Red]&quot;CHF &quot;\ \-#,##0"/>
    <numFmt numFmtId="166" formatCode="&quot;CHF &quot;\ #,##0.00;&quot;CHF &quot;\ \-#,##0.00"/>
    <numFmt numFmtId="167" formatCode="&quot;CHF &quot;\ #,##0.00;[Red]&quot;CHF &quot;\ \-#,##0.00"/>
    <numFmt numFmtId="168" formatCode="_ &quot;CHF &quot;\ * #,##0_ ;_ &quot;CHF &quot;\ * \-#,##0_ ;_ &quot;CHF &quot;\ * &quot;-&quot;_ ;_ @_ "/>
    <numFmt numFmtId="169" formatCode="_ &quot;CHF &quot;\ * #,##0.00_ ;_ &quot;CHF &quot;\ * \-#,##0.00_ ;_ &quot;CHF &quot;\ * &quot;-&quot;??_ ;_ @_ "/>
    <numFmt numFmtId="170" formatCode="#,##0\ &quot;DM&quot;;\-#,##0\ &quot;DM&quot;"/>
    <numFmt numFmtId="171" formatCode="#,##0\ &quot;DM&quot;;[Red]\-#,##0\ &quot;DM&quot;"/>
    <numFmt numFmtId="172" formatCode="#,##0.00\ &quot;DM&quot;;\-#,##0.00\ &quot;DM&quot;"/>
    <numFmt numFmtId="173" formatCode="#,##0.00\ &quot;DM&quot;;[Red]\-#,##0.00\ &quot;DM&quot;"/>
    <numFmt numFmtId="174" formatCode="_-* #,##0\ &quot;DM&quot;_-;\-* #,##0\ &quot;DM&quot;_-;_-* &quot;-&quot;\ &quot;DM&quot;_-;_-@_-"/>
    <numFmt numFmtId="175" formatCode="_-* #,##0\ _D_M_-;\-* #,##0\ _D_M_-;_-* &quot;-&quot;\ _D_M_-;_-@_-"/>
    <numFmt numFmtId="176" formatCode="_-* #,##0.00\ &quot;DM&quot;_-;\-* #,##0.00\ &quot;DM&quot;_-;_-* &quot;-&quot;??\ &quot;DM&quot;_-;_-@_-"/>
    <numFmt numFmtId="177" formatCode="_-* #,##0.00\ _D_M_-;\-* #,##0.00\ _D_M_-;_-* &quot;-&quot;??\ _D_M_-;_-@_-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0.000E+00"/>
    <numFmt numFmtId="184" formatCode="0.0%"/>
    <numFmt numFmtId="185" formatCode="0.0"/>
    <numFmt numFmtId="186" formatCode="0.00000000"/>
    <numFmt numFmtId="187" formatCode="0.000000000"/>
    <numFmt numFmtId="188" formatCode="0.0000000000"/>
    <numFmt numFmtId="189" formatCode="0.00000E+00"/>
    <numFmt numFmtId="190" formatCode="0.0E+00"/>
    <numFmt numFmtId="191" formatCode="0.0000E+00"/>
    <numFmt numFmtId="192" formatCode="0.000000E+00"/>
    <numFmt numFmtId="193" formatCode="&quot;Yes&quot;;&quot;Yes&quot;;&quot;No&quot;"/>
    <numFmt numFmtId="194" formatCode="&quot;True&quot;;&quot;True&quot;;&quot;False&quot;"/>
    <numFmt numFmtId="195" formatCode="&quot;On&quot;;&quot;On&quot;;&quot;Off&quot;"/>
  </numFmts>
  <fonts count="14">
    <font>
      <sz val="10"/>
      <name val="Arial"/>
      <family val="0"/>
    </font>
    <font>
      <sz val="8"/>
      <name val="Tahoma"/>
      <family val="2"/>
    </font>
    <font>
      <b/>
      <vertAlign val="subscript"/>
      <sz val="8"/>
      <name val="Tahoma"/>
      <family val="2"/>
    </font>
    <font>
      <b/>
      <vertAlign val="subscript"/>
      <sz val="8"/>
      <name val="Symbol"/>
      <family val="1"/>
    </font>
    <font>
      <b/>
      <sz val="8"/>
      <name val="Tahoma"/>
      <family val="2"/>
    </font>
    <font>
      <sz val="8"/>
      <color indexed="47"/>
      <name val="Tahoma"/>
      <family val="2"/>
    </font>
    <font>
      <sz val="8"/>
      <name val="Symbol"/>
      <family val="1"/>
    </font>
    <font>
      <vertAlign val="superscript"/>
      <sz val="8"/>
      <name val="Tahoma"/>
      <family val="2"/>
    </font>
    <font>
      <vertAlign val="subscript"/>
      <sz val="8"/>
      <name val="Tahoma"/>
      <family val="2"/>
    </font>
    <font>
      <vertAlign val="subscript"/>
      <sz val="8"/>
      <name val="Symbol"/>
      <family val="1"/>
    </font>
    <font>
      <b/>
      <vertAlign val="subscript"/>
      <sz val="8"/>
      <color indexed="10"/>
      <name val="Tahoma"/>
      <family val="2"/>
    </font>
    <font>
      <b/>
      <vertAlign val="subscript"/>
      <sz val="8"/>
      <color indexed="10"/>
      <name val="Symbol"/>
      <family val="1"/>
    </font>
    <font>
      <b/>
      <sz val="8"/>
      <color indexed="10"/>
      <name val="Tahoma"/>
      <family val="2"/>
    </font>
    <font>
      <b/>
      <sz val="8"/>
      <color indexed="10"/>
      <name val="Symbol"/>
      <family val="1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2" borderId="0" xfId="0" applyFont="1" applyFill="1" applyAlignment="1" applyProtection="1">
      <alignment horizontal="left" vertical="center"/>
      <protection/>
    </xf>
    <xf numFmtId="11" fontId="1" fillId="2" borderId="0" xfId="0" applyNumberFormat="1" applyFont="1" applyFill="1" applyAlignment="1" applyProtection="1">
      <alignment horizontal="left" vertical="center"/>
      <protection/>
    </xf>
    <xf numFmtId="0" fontId="4" fillId="2" borderId="0" xfId="0" applyFont="1" applyFill="1" applyAlignment="1" applyProtection="1">
      <alignment horizontal="left" vertical="center"/>
      <protection/>
    </xf>
    <xf numFmtId="0" fontId="5" fillId="2" borderId="0" xfId="0" applyFont="1" applyFill="1" applyAlignment="1" applyProtection="1">
      <alignment horizontal="left" vertical="center"/>
      <protection/>
    </xf>
    <xf numFmtId="0" fontId="1" fillId="2" borderId="1" xfId="0" applyFont="1" applyFill="1" applyBorder="1" applyAlignment="1" applyProtection="1">
      <alignment horizontal="left" vertical="center"/>
      <protection/>
    </xf>
    <xf numFmtId="0" fontId="6" fillId="2" borderId="1" xfId="0" applyFont="1" applyFill="1" applyBorder="1" applyAlignment="1" applyProtection="1">
      <alignment horizontal="left" vertical="center"/>
      <protection/>
    </xf>
    <xf numFmtId="0" fontId="1" fillId="3" borderId="2" xfId="0" applyNumberFormat="1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Alignment="1" applyProtection="1">
      <alignment horizontal="left" vertical="center" wrapText="1"/>
      <protection/>
    </xf>
    <xf numFmtId="0" fontId="1" fillId="3" borderId="2" xfId="0" applyFont="1" applyFill="1" applyBorder="1" applyAlignment="1" applyProtection="1">
      <alignment horizontal="center" vertical="center"/>
      <protection/>
    </xf>
    <xf numFmtId="183" fontId="4" fillId="3" borderId="2" xfId="0" applyNumberFormat="1" applyFont="1" applyFill="1" applyBorder="1" applyAlignment="1" applyProtection="1">
      <alignment horizontal="center" vertical="center"/>
      <protection/>
    </xf>
    <xf numFmtId="0" fontId="12" fillId="2" borderId="0" xfId="0" applyFont="1" applyFill="1" applyAlignment="1" applyProtection="1">
      <alignment horizontal="left" vertical="center"/>
      <protection/>
    </xf>
    <xf numFmtId="0" fontId="1" fillId="2" borderId="0" xfId="0" applyNumberFormat="1" applyFont="1" applyFill="1" applyAlignment="1" applyProtection="1">
      <alignment horizontal="center" vertical="center"/>
      <protection/>
    </xf>
    <xf numFmtId="183" fontId="4" fillId="2" borderId="0" xfId="0" applyNumberFormat="1" applyFont="1" applyFill="1" applyAlignment="1" applyProtection="1">
      <alignment horizontal="center" vertical="center"/>
      <protection/>
    </xf>
    <xf numFmtId="0" fontId="1" fillId="2" borderId="0" xfId="0" applyFont="1" applyFill="1" applyAlignment="1" applyProtection="1">
      <alignment horizontal="center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AEAE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C1:K16"/>
  <sheetViews>
    <sheetView tabSelected="1" zoomScale="120" zoomScaleNormal="120" workbookViewId="0" topLeftCell="A1">
      <selection activeCell="I8" sqref="I8"/>
    </sheetView>
  </sheetViews>
  <sheetFormatPr defaultColWidth="9.140625" defaultRowHeight="13.5" customHeight="1"/>
  <cols>
    <col min="1" max="1" width="4.7109375" style="1" customWidth="1"/>
    <col min="2" max="2" width="4.8515625" style="1" customWidth="1"/>
    <col min="3" max="3" width="4.28125" style="1" customWidth="1"/>
    <col min="4" max="4" width="13.7109375" style="1" customWidth="1"/>
    <col min="5" max="5" width="12.7109375" style="1" customWidth="1"/>
    <col min="6" max="6" width="13.00390625" style="1" customWidth="1"/>
    <col min="7" max="7" width="6.28125" style="1" customWidth="1"/>
    <col min="8" max="8" width="10.140625" style="1" customWidth="1"/>
    <col min="9" max="10" width="11.421875" style="1" customWidth="1"/>
    <col min="11" max="11" width="11.421875" style="1" hidden="1" customWidth="1"/>
    <col min="12" max="16384" width="11.421875" style="1" customWidth="1"/>
  </cols>
  <sheetData>
    <row r="1" ht="13.5" customHeight="1">
      <c r="C1" s="2"/>
    </row>
    <row r="2" ht="13.5" customHeight="1">
      <c r="C2" s="3" t="s">
        <v>4</v>
      </c>
    </row>
    <row r="3" ht="13.5" customHeight="1">
      <c r="K3" s="4">
        <f>EXP(-(0.01438769/($F$5*0.000001*$F$6)))*((((0.01438769/($F$5*0.000001*$F$6))+3)*(0.01438769/($F$5*0.000001*$F$6))+6)*(0.01438769/($F$5*0.000001*$F$6))+6)</f>
        <v>1.6083930851666997</v>
      </c>
    </row>
    <row r="4" ht="13.5" customHeight="1">
      <c r="K4" s="4">
        <f>EXP(-2*(0.01438769/($F$5*0.000001*$F$6)))/16*(((2*(0.01438769/($F$5*0.000001*$F$6))+3)*2*(0.01438769/($F$5*0.000001*$F$6))+6)*2*(0.01438769/($F$5*0.000001*$F$6))+6)</f>
        <v>0.004000239154595636</v>
      </c>
    </row>
    <row r="5" spans="4:11" ht="13.5" customHeight="1">
      <c r="D5" s="5" t="s">
        <v>0</v>
      </c>
      <c r="E5" s="6" t="s">
        <v>5</v>
      </c>
      <c r="F5" s="7">
        <v>0.5</v>
      </c>
      <c r="K5" s="4">
        <f>EXP(-3*(0.01438769/($F$5*0.000001*$F$6)))/81*(((3*(0.01438769/($F$5*0.000001*$F$6))+3)*3*(0.01438769/($F$5*0.000001*$F$6))+6)*3*(0.01438769/($F$5*0.000001*$F$6))+6)</f>
        <v>1.6503789729071906E-05</v>
      </c>
    </row>
    <row r="6" spans="4:11" ht="13.5" customHeight="1">
      <c r="D6" s="5" t="s">
        <v>1</v>
      </c>
      <c r="E6" s="5" t="s">
        <v>2</v>
      </c>
      <c r="F6" s="7">
        <v>5780</v>
      </c>
      <c r="K6" s="4">
        <f>EXP(-4*(0.01438769/($F$5*0.000001*$F$6)))/256*(((4*(0.01438769/($F$5*0.000001*$F$6))+3)*4*(0.01438769/($F$5*0.000001*$F$6))+6)*4*(0.01438769/($F$5*0.000001*$F$6))+6)</f>
        <v>8.08507523225096E-08</v>
      </c>
    </row>
    <row r="7" spans="7:11" ht="13.5" customHeight="1">
      <c r="G7" s="8"/>
      <c r="H7" s="8"/>
      <c r="K7" s="4">
        <f>EXP(-5*(0.01438769/($F$5*0.000001*$F$6)))/625*(((5*(0.01438769/($F$5*0.000001*$F$6))+3)*5*(0.01438769/($F$5*0.000001*$F$6))+6)*5*(0.01438769/($F$5*0.000001*$F$6))+6)</f>
        <v>4.31590329156821E-10</v>
      </c>
    </row>
    <row r="8" spans="5:11" ht="13.5" customHeight="1">
      <c r="E8" s="6" t="s">
        <v>6</v>
      </c>
      <c r="F8" s="9">
        <f>F6*F5</f>
        <v>2890</v>
      </c>
      <c r="G8" s="8"/>
      <c r="H8" s="8"/>
      <c r="K8" s="4">
        <f>EXP(-6*(0.01438769/($F$5*0.000001*$F$6)))/1296*(((6*(0.01438769/($F$5*0.000001*$F$6))+3)*6*(0.01438769/($F$5*0.000001*$F$6))+6)*6*(0.01438769/($F$5*0.000001*$F$6))+6)</f>
        <v>2.4253448909534688E-12</v>
      </c>
    </row>
    <row r="9" ht="13.5" customHeight="1">
      <c r="K9" s="4">
        <f>SUM(K3:K8)</f>
        <v>1.6124099093957924</v>
      </c>
    </row>
    <row r="11" spans="4:6" ht="13.5" customHeight="1">
      <c r="D11" s="5" t="s">
        <v>3</v>
      </c>
      <c r="E11" s="5" t="s">
        <v>7</v>
      </c>
      <c r="F11" s="10">
        <f>IF(OR(F5&lt;0,F6&lt;0),"Wellenlänge und Temperatur müssen grösser als Null sein!",IF(OR(F5&lt;0,F6&lt;0),0,IF((0.01438769/(F5*0.000001*F6))&lt;2,1-15/POWER(PI(),4)*POWER((0.01438769/(F5*0.000001*F6)),3)*(1/3-(0.01438769/(F5*0.000001*F6))/8+POWER((0.01438769/(F5*0.000001*F6)),2)/60-POWER((0.01438769/(F5*0.000001*F6)),4)/5040+POWER((0.01438769/(F5*0.000001*F6)),6)/272160-POWER((0.01438769/(F5*0.000001*F6)),8)/13305600),K9*15/POWER(PI(),4))))</f>
        <v>0.24829457275701572</v>
      </c>
    </row>
    <row r="13" spans="4:6" ht="13.5" customHeight="1">
      <c r="D13" s="11" t="s">
        <v>8</v>
      </c>
      <c r="F13" s="12"/>
    </row>
    <row r="15" spans="5:6" ht="13.5" customHeight="1">
      <c r="E15" s="3"/>
      <c r="F15" s="13"/>
    </row>
    <row r="16" ht="13.5" customHeight="1">
      <c r="F16" s="14"/>
    </row>
  </sheetData>
  <printOptions/>
  <pageMargins left="0.75" right="0.75" top="1" bottom="1" header="0.4921259845" footer="0.4921259845"/>
  <pageSetup horizontalDpi="1200" verticalDpi="1200" orientation="portrait" paperSize="9" r:id="rId1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ETH Zurich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von Zedtwitz</dc:creator>
  <cp:keywords/>
  <dc:description/>
  <cp:lastModifiedBy>Peter von Zedtwitz</cp:lastModifiedBy>
  <dcterms:created xsi:type="dcterms:W3CDTF">2006-10-24T20:56:34Z</dcterms:created>
  <dcterms:modified xsi:type="dcterms:W3CDTF">2006-10-24T21:00:32Z</dcterms:modified>
  <cp:category/>
  <cp:version/>
  <cp:contentType/>
  <cp:contentStatus/>
</cp:coreProperties>
</file>